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<sst xmlns="http://schemas.openxmlformats.org/spreadsheetml/2006/main" count="110" uniqueCount="90">
  <si>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</si>
  <si>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</si>
  <si>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</si>
  <si>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</si>
  <si>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</si>
  <si>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</si>
  <si>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</si>
  <si>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</si>
  <si>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</si>
  <si>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</si>
  <si>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</si>
  <si>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</si>
  <si>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</si>
  <si>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</si>
  <si>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</si>
  <si>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</si>
  <si>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</si>
  <si>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</si>
  <si>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</si>
  <si>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</si>
  <si>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</si>
  <si>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</si>
  <si>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</si>
  <si>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</si>
  <si>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</si>
  <si>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</si>
  <si>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</si>
  <si>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</si>
  <si>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</si>
  <si>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</si>
  <si>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</si>
  <si>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</si>
  <si>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</si>
  <si>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</si>
  <si>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</si>
  <si>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</si>
  <si>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</si>
  <si>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</si>
  <si>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</si>
  <si>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</si>
  <si>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</si>
  <si>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</si>
  <si>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</si>
  <si>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</si>
  <si>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</si>
  <si>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</si>
  <si>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</si>
  <si>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</si>
  <si>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</si>
  <si>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</si>
  <si>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</si>
  <si>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</si>
  <si>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</si>
  <si>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</si>
  <si>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</si>
  <si>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</si>
  <si>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</si>
  <si>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</si>
  <si>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</si>
  <si>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</si>
  <si>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</si>
  <si>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</si>
  <si>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</si>
  <si>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</si>
  <si>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</si>
  <si>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</si>
  <si>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</si>
  <si>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</si>
  <si>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</si>
  <si>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</si>
  <si>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</si>
  <si>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</si>
  <si>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</si>
  <si>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</si>
  <si>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</si>
  <si>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01 OCAK - 31 ARALIK</t>
  </si>
  <si>
    <t>SON 12 AYLIK</t>
  </si>
  <si>
    <t xml:space="preserve"> 2018/2019</t>
  </si>
  <si>
    <t>GENEL İHRACAT TOPLAMI</t>
  </si>
  <si>
    <t>T O P L A M (TİM*)</t>
  </si>
  <si>
    <t>Pay (2020) (%)</t>
  </si>
  <si>
    <t>Değişim (2019/2020) (%)</t>
  </si>
  <si>
    <t xml:space="preserve"> 2019/2020</t>
  </si>
  <si>
    <t>Değişim   (18-19/19-20) (%)</t>
  </si>
  <si>
    <t>Pay (19-20) (%)</t>
  </si>
  <si>
    <t>2018</t>
  </si>
  <si>
    <t>2019</t>
  </si>
  <si>
    <t>2020</t>
  </si>
  <si>
    <t>2019/2020</t>
  </si>
  <si>
    <t>İhracatçı Birlikleri Kaydından Muaf İhracat ile Antrepo ve Serbest Bölgeler Farkı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</si>
</sst>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sz val="8"/>
      <color indexed="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5.7"/>
      <color indexed="12"/>
      <name val="Arial"/>
      <family val="0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0" fillId="19" borderId="5" applyNumberFormat="0" applyAlignment="0" applyProtection="0"/>
    <xf numFmtId="0" fontId="51" fillId="20" borderId="6" applyNumberFormat="0" applyAlignment="0" applyProtection="0"/>
    <xf numFmtId="0" fontId="52" fillId="19" borderId="6" applyNumberFormat="0" applyAlignment="0" applyProtection="0"/>
    <xf numFmtId="0" fontId="53" fillId="21" borderId="7" applyNumberFormat="0" applyAlignment="0" applyProtection="0"/>
    <xf numFmtId="0" fontId="54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6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6" applyNumberFormat="1" applyFont="1" applyFill="1" applyBorder="1" applyAlignment="1">
      <alignment horizontal="right" vertical="center"/>
    </xf>
    <xf numFmtId="179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49" applyFont="1" applyFill="1" applyBorder="1" applyAlignment="1">
      <alignment horizontal="left" vertical="center"/>
      <protection/>
    </xf>
    <xf numFmtId="0" fontId="7" fillId="32" borderId="12" xfId="49" applyFont="1" applyFill="1" applyBorder="1" applyAlignment="1">
      <alignment horizontal="left" vertical="center" wrapText="1"/>
      <protection/>
    </xf>
    <xf numFmtId="0" fontId="7" fillId="32" borderId="12" xfId="49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2" fontId="13" fillId="0" borderId="11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2" fillId="0" borderId="11" xfId="0" applyNumberFormat="1" applyFont="1" applyBorder="1" applyAlignment="1">
      <alignment horizontal="right" vertical="center"/>
    </xf>
    <xf numFmtId="0" fontId="14" fillId="0" borderId="0" xfId="49" applyFont="1" applyFill="1" applyBorder="1">
      <alignment/>
      <protection/>
    </xf>
    <xf numFmtId="0" fontId="15" fillId="0" borderId="13" xfId="0" applyFont="1" applyFill="1" applyBorder="1" applyAlignment="1">
      <alignment horizontal="left" vertical="center"/>
    </xf>
    <xf numFmtId="3" fontId="15" fillId="0" borderId="14" xfId="0" applyNumberFormat="1" applyFont="1" applyFill="1" applyBorder="1" applyAlignment="1">
      <alignment horizontal="right" vertical="center"/>
    </xf>
    <xf numFmtId="210" fontId="16" fillId="0" borderId="14" xfId="0" applyNumberFormat="1" applyFont="1" applyFill="1" applyBorder="1" applyAlignment="1">
      <alignment horizontal="right" vertical="center"/>
    </xf>
    <xf numFmtId="3" fontId="15" fillId="0" borderId="14" xfId="0" applyNumberFormat="1" applyFont="1" applyBorder="1" applyAlignment="1">
      <alignment horizontal="right" vertical="center"/>
    </xf>
    <xf numFmtId="210" fontId="15" fillId="0" borderId="14" xfId="0" applyNumberFormat="1" applyFont="1" applyBorder="1" applyAlignment="1">
      <alignment horizontal="right" vertical="center"/>
    </xf>
    <xf numFmtId="210" fontId="15" fillId="0" borderId="15" xfId="0" applyNumberFormat="1" applyFont="1" applyBorder="1" applyAlignment="1">
      <alignment horizontal="right" vertical="center"/>
    </xf>
    <xf numFmtId="3" fontId="7" fillId="0" borderId="10" xfId="49" applyNumberFormat="1" applyFont="1" applyFill="1" applyBorder="1" applyAlignment="1">
      <alignment horizontal="center"/>
      <protection/>
    </xf>
    <xf numFmtId="204" fontId="7" fillId="0" borderId="10" xfId="49" applyNumberFormat="1" applyFont="1" applyFill="1" applyBorder="1" applyAlignment="1">
      <alignment horizontal="center"/>
      <protection/>
    </xf>
    <xf numFmtId="210" fontId="6" fillId="0" borderId="10" xfId="49" applyNumberFormat="1" applyFont="1" applyFill="1" applyBorder="1" applyAlignment="1">
      <alignment horizontal="center"/>
      <protection/>
    </xf>
    <xf numFmtId="0" fontId="11" fillId="32" borderId="16" xfId="49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1" fontId="8" fillId="0" borderId="18" xfId="0" applyNumberFormat="1" applyFont="1" applyBorder="1" applyAlignment="1">
      <alignment horizontal="right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49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2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2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2" fontId="12" fillId="0" borderId="1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210" fontId="6" fillId="0" borderId="10" xfId="49" applyNumberFormat="1" applyFont="1" applyFill="1" applyBorder="1" applyAlignment="1">
      <alignment/>
      <protection/>
    </xf>
    <xf numFmtId="2" fontId="0" fillId="0" borderId="0" xfId="0" applyNumberFormat="1" applyFont="1" applyBorder="1" applyAlignment="1">
      <alignment/>
    </xf>
    <xf numFmtId="210" fontId="6" fillId="0" borderId="11" xfId="49" applyNumberFormat="1" applyFont="1" applyFill="1" applyBorder="1" applyAlignment="1">
      <alignment horizontal="right"/>
      <protection/>
    </xf>
    <xf numFmtId="0" fontId="4" fillId="0" borderId="0" xfId="0" applyFont="1" applyBorder="1" applyAlignment="1">
      <alignment/>
    </xf>
    <xf numFmtId="3" fontId="7" fillId="0" borderId="10" xfId="49" applyNumberFormat="1" applyFont="1" applyFill="1" applyBorder="1" applyAlignment="1">
      <alignment horizontal="right"/>
      <protection/>
    </xf>
    <xf numFmtId="3" fontId="17" fillId="0" borderId="19" xfId="0" applyNumberFormat="1" applyFont="1" applyBorder="1" applyAlignment="1">
      <alignment horizontal="right"/>
    </xf>
    <xf numFmtId="0" fontId="17" fillId="0" borderId="19" xfId="0" applyFont="1" applyBorder="1" applyAlignment="1">
      <alignment/>
    </xf>
    <xf numFmtId="0" fontId="18" fillId="0" borderId="20" xfId="0" applyFont="1" applyBorder="1" applyAlignment="1" quotePrefix="1">
      <alignment horizontal="center"/>
    </xf>
    <xf numFmtId="3" fontId="18" fillId="0" borderId="17" xfId="0" applyNumberFormat="1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12" xfId="0" applyFont="1" applyBorder="1" applyAlignment="1">
      <alignment/>
    </xf>
    <xf numFmtId="3" fontId="17" fillId="0" borderId="10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210" fontId="17" fillId="0" borderId="21" xfId="0" applyNumberFormat="1" applyFont="1" applyBorder="1" applyAlignment="1">
      <alignment horizontal="right"/>
    </xf>
    <xf numFmtId="3" fontId="59" fillId="0" borderId="10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0" fontId="18" fillId="0" borderId="22" xfId="0" applyFont="1" applyBorder="1" applyAlignment="1">
      <alignment/>
    </xf>
    <xf numFmtId="3" fontId="18" fillId="0" borderId="23" xfId="0" applyNumberFormat="1" applyFont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3" fontId="17" fillId="0" borderId="24" xfId="0" applyNumberFormat="1" applyFont="1" applyBorder="1" applyAlignment="1">
      <alignment horizontal="right"/>
    </xf>
    <xf numFmtId="3" fontId="17" fillId="0" borderId="25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4" fontId="10" fillId="0" borderId="10" xfId="56" applyNumberFormat="1" applyFont="1" applyFill="1" applyBorder="1" applyAlignment="1">
      <alignment horizontal="right" vertical="center"/>
    </xf>
    <xf numFmtId="3" fontId="18" fillId="0" borderId="0" xfId="0" applyNumberFormat="1" applyFont="1" applyAlignment="1" quotePrefix="1">
      <alignment horizontal="left"/>
    </xf>
    <xf numFmtId="3" fontId="17" fillId="0" borderId="0" xfId="0" applyNumberFormat="1" applyFont="1" applyAlignment="1">
      <alignment/>
    </xf>
    <xf numFmtId="0" fontId="11" fillId="0" borderId="13" xfId="49" applyFont="1" applyBorder="1">
      <alignment/>
      <protection/>
    </xf>
    <xf numFmtId="3" fontId="20" fillId="33" borderId="14" xfId="49" applyNumberFormat="1" applyFont="1" applyFill="1" applyBorder="1" applyAlignment="1">
      <alignment horizontal="right"/>
      <protection/>
    </xf>
    <xf numFmtId="204" fontId="21" fillId="34" borderId="14" xfId="49" applyNumberFormat="1" applyFont="1" applyFill="1" applyBorder="1" applyAlignment="1">
      <alignment horizontal="center"/>
      <protection/>
    </xf>
    <xf numFmtId="204" fontId="20" fillId="0" borderId="14" xfId="49" applyNumberFormat="1" applyFont="1" applyBorder="1" applyAlignment="1">
      <alignment horizontal="center"/>
      <protection/>
    </xf>
    <xf numFmtId="3" fontId="21" fillId="33" borderId="14" xfId="49" applyNumberFormat="1" applyFont="1" applyFill="1" applyBorder="1" applyAlignment="1">
      <alignment horizontal="right"/>
      <protection/>
    </xf>
    <xf numFmtId="204" fontId="21" fillId="34" borderId="14" xfId="49" applyNumberFormat="1" applyFont="1" applyFill="1" applyBorder="1" applyAlignment="1">
      <alignment/>
      <protection/>
    </xf>
    <xf numFmtId="204" fontId="20" fillId="0" borderId="15" xfId="49" applyNumberFormat="1" applyFont="1" applyBorder="1" applyAlignment="1">
      <alignment/>
      <protection/>
    </xf>
    <xf numFmtId="0" fontId="18" fillId="0" borderId="18" xfId="0" applyFont="1" applyBorder="1" applyAlignment="1">
      <alignment horizontal="center"/>
    </xf>
    <xf numFmtId="0" fontId="11" fillId="0" borderId="12" xfId="49" applyFont="1" applyFill="1" applyBorder="1" applyAlignment="1">
      <alignment wrapText="1"/>
      <protection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8" fillId="32" borderId="32" xfId="0" applyFont="1" applyFill="1" applyBorder="1" applyAlignment="1">
      <alignment horizontal="center"/>
    </xf>
    <xf numFmtId="0" fontId="18" fillId="32" borderId="33" xfId="0" applyFont="1" applyFill="1" applyBorder="1" applyAlignment="1">
      <alignment horizontal="center"/>
    </xf>
    <xf numFmtId="0" fontId="18" fillId="32" borderId="34" xfId="0" applyFont="1" applyFill="1" applyBorder="1" applyAlignment="1">
      <alignment horizontal="center"/>
    </xf>
    <xf numFmtId="0" fontId="18" fillId="32" borderId="19" xfId="0" applyFont="1" applyFill="1" applyBorder="1" applyAlignment="1">
      <alignment horizontal="center"/>
    </xf>
    <xf numFmtId="0" fontId="18" fillId="32" borderId="0" xfId="0" applyFont="1" applyFill="1" applyAlignment="1">
      <alignment horizontal="center"/>
    </xf>
    <xf numFmtId="0" fontId="18" fillId="32" borderId="20" xfId="0" applyFont="1" applyFill="1" applyBorder="1" applyAlignment="1">
      <alignment horizontal="center"/>
    </xf>
    <xf numFmtId="3" fontId="18" fillId="0" borderId="35" xfId="0" applyNumberFormat="1" applyFont="1" applyBorder="1" applyAlignment="1" quotePrefix="1">
      <alignment horizontal="center"/>
    </xf>
    <xf numFmtId="3" fontId="18" fillId="0" borderId="36" xfId="0" applyNumberFormat="1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-0.007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33"/>
          <c:w val="0.8055"/>
          <c:h val="0.7965"/>
        </c:manualLayout>
      </c:layout>
      <c:lineChart>
        <c:grouping val="standard"/>
        <c:varyColors val="0"/>
        <c:ser>
          <c:idx val="1"/>
          <c:order val="0"/>
          <c:tx>
            <c:v>2018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201974</c:v>
              </c:pt>
              <c:pt idx="1">
                <c:v>208989.71479000003</c:v>
              </c:pt>
              <c:pt idx="2">
                <c:v>198515.66227</c:v>
              </c:pt>
              <c:pt idx="3">
                <c:v>227928.04241000002</c:v>
              </c:pt>
              <c:pt idx="4">
                <c:v>207318.61135999995</c:v>
              </c:pt>
              <c:pt idx="5">
                <c:v>227388.14336</c:v>
              </c:pt>
              <c:pt idx="6">
                <c:v>205835.41733</c:v>
              </c:pt>
              <c:pt idx="7">
                <c:v>201793.19038999995</c:v>
              </c:pt>
              <c:pt idx="8">
                <c:v>202315.18273</c:v>
              </c:pt>
              <c:pt idx="9">
                <c:v>215342.84453</c:v>
              </c:pt>
              <c:pt idx="10">
                <c:v>223287.93234</c:v>
              </c:pt>
              <c:pt idx="11">
                <c:v>234500.43729000003</c:v>
              </c:pt>
              <c:pt idx="12">
                <c:v>190414.86088999995</c:v>
              </c:pt>
            </c:numLit>
          </c:val>
          <c:smooth val="0"/>
        </c:ser>
        <c:ser>
          <c:idx val="2"/>
          <c:order val="1"/>
          <c:tx>
            <c:v>2019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190414.86088999995</c:v>
              </c:pt>
              <c:pt idx="1">
                <c:v>196083.31912999996</c:v>
              </c:pt>
              <c:pt idx="2">
                <c:v>189307.40181999997</c:v>
              </c:pt>
              <c:pt idx="3">
                <c:v>218121.48548000006</c:v>
              </c:pt>
              <c:pt idx="4">
                <c:v>207157.98088999998</c:v>
              </c:pt>
              <c:pt idx="5">
                <c:v>243589.31493999998</c:v>
              </c:pt>
              <c:pt idx="6">
                <c:v>152581.02013999998</c:v>
              </c:pt>
              <c:pt idx="7">
                <c:v>207771.11423</c:v>
              </c:pt>
              <c:pt idx="8">
                <c:v>189303.62089999998</c:v>
              </c:pt>
              <c:pt idx="9">
                <c:v>209996.82350999996</c:v>
              </c:pt>
              <c:pt idx="10">
                <c:v>209161.17229000005</c:v>
              </c:pt>
              <c:pt idx="11">
                <c:v>220662.39880000002</c:v>
              </c:pt>
              <c:pt idx="12">
                <c:v>189595.06542000003</c:v>
              </c:pt>
            </c:numLit>
          </c:val>
          <c:smooth val="0"/>
        </c:ser>
        <c:ser>
          <c:idx val="3"/>
          <c:order val="2"/>
          <c:tx>
            <c:v>2020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189595.06542000003</c:v>
              </c:pt>
              <c:pt idx="1">
                <c:v>205303.42479000002</c:v>
              </c:pt>
              <c:pt idx="2">
                <c:v>191454.57755999998</c:v>
              </c:pt>
              <c:pt idx="3">
                <c:v>181798.41572000002</c:v>
              </c:pt>
              <c:pt idx="4">
                <c:v>120918.94915999997</c:v>
              </c:pt>
              <c:pt idx="5">
                <c:v>125680.84134999999</c:v>
              </c:pt>
              <c:pt idx="6">
                <c:v>182303.05381</c:v>
              </c:pt>
              <c:pt idx="7">
                <c:v>216248.01543</c:v>
              </c:pt>
              <c:pt idx="8">
                <c:v>194747.32252</c:v>
              </c:pt>
              <c:pt idx="9">
                <c:v>240149.39615000002</c:v>
              </c:pt>
              <c:pt idx="10">
                <c:v>252286.00891000003</c:v>
              </c:pt>
              <c:pt idx="11">
                <c:v>240696.87347</c:v>
              </c:pt>
              <c:pt idx="12">
                <c:v>249883.88977999994</c:v>
              </c:pt>
            </c:numLit>
          </c:val>
          <c:smooth val="0"/>
        </c:ser>
        <c:marker val="1"/>
        <c:axId val="23150391"/>
        <c:axId val="7026928"/>
      </c:lineChart>
      <c:catAx>
        <c:axId val="2315039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7026928"/>
        <c:crosses val="autoZero"/>
        <c:auto val="0"/>
        <c:lblOffset val="100"/>
        <c:tickLblSkip val="1"/>
        <c:noMultiLvlLbl val="0"/>
      </c:catAx>
      <c:valAx>
        <c:axId val="7026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5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315039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5"/>
          <c:y val="0.34175"/>
          <c:w val="0.126"/>
          <c:h val="0.1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0</xdr:rowOff>
    </xdr:from>
    <xdr:to>
      <xdr:col>8</xdr:col>
      <xdr:colOff>19050</xdr:colOff>
      <xdr:row>38</xdr:row>
      <xdr:rowOff>57150</xdr:rowOff>
    </xdr:to>
    <xdr:graphicFrame>
      <xdr:nvGraphicFramePr>
        <xdr:cNvPr id="1" name="Grafik 3"/>
        <xdr:cNvGraphicFramePr/>
      </xdr:nvGraphicFramePr>
      <xdr:xfrm>
        <a:off x="0" y="3810000"/>
        <a:ext cx="650557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5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6" customWidth="1"/>
    <col min="6" max="7" width="10.28125" style="49" customWidth="1"/>
    <col min="8" max="8" width="8.28125" style="26" customWidth="1"/>
    <col min="9" max="9" width="7.421875" style="26" bestFit="1" customWidth="1"/>
    <col min="10" max="11" width="9.57421875" style="49" bestFit="1" customWidth="1"/>
    <col min="12" max="12" width="8.8515625" style="58" customWidth="1"/>
    <col min="13" max="13" width="7.140625" style="23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10"/>
      <c r="O1" s="10"/>
      <c r="P1" s="10"/>
    </row>
    <row r="2" spans="1:16" ht="25.5" customHeight="1" thickBo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10"/>
      <c r="O2" s="10"/>
      <c r="P2" s="10"/>
    </row>
    <row r="3" spans="1:13" ht="32.25" customHeight="1">
      <c r="A3" s="99" t="s">
        <v>2</v>
      </c>
      <c r="B3" s="96" t="s">
        <v>73</v>
      </c>
      <c r="C3" s="96"/>
      <c r="D3" s="96"/>
      <c r="E3" s="96"/>
      <c r="F3" s="96" t="s">
        <v>75</v>
      </c>
      <c r="G3" s="96"/>
      <c r="H3" s="96"/>
      <c r="I3" s="96"/>
      <c r="J3" s="96" t="s">
        <v>76</v>
      </c>
      <c r="K3" s="96"/>
      <c r="L3" s="96"/>
      <c r="M3" s="97"/>
    </row>
    <row r="4" spans="1:121" ht="27">
      <c r="A4" s="100"/>
      <c r="B4" s="79">
        <v>2019</v>
      </c>
      <c r="C4" s="79">
        <v>2020</v>
      </c>
      <c r="D4" s="80" t="s">
        <v>81</v>
      </c>
      <c r="E4" s="80" t="s">
        <v>80</v>
      </c>
      <c r="F4" s="79">
        <v>2019</v>
      </c>
      <c r="G4" s="79">
        <v>2020</v>
      </c>
      <c r="H4" s="80" t="s">
        <v>81</v>
      </c>
      <c r="I4" s="80" t="s">
        <v>80</v>
      </c>
      <c r="J4" s="81" t="s">
        <v>77</v>
      </c>
      <c r="K4" s="81" t="s">
        <v>82</v>
      </c>
      <c r="L4" s="82" t="s">
        <v>83</v>
      </c>
      <c r="M4" s="83" t="s">
        <v>84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2258787.51309</v>
      </c>
      <c r="C5" s="11">
        <v>2603364.37397</v>
      </c>
      <c r="D5" s="24">
        <v>15.254948014504569</v>
      </c>
      <c r="E5" s="24">
        <v>14.589740234833092</v>
      </c>
      <c r="F5" s="46">
        <v>23373663.694310002</v>
      </c>
      <c r="G5" s="46">
        <v>24369142.85884</v>
      </c>
      <c r="H5" s="24">
        <v>4.2589778716305124</v>
      </c>
      <c r="I5" s="24">
        <v>14.375873878491795</v>
      </c>
      <c r="J5" s="50">
        <v>23373663.694310002</v>
      </c>
      <c r="K5" s="50">
        <v>24369142.85884</v>
      </c>
      <c r="L5" s="51">
        <v>4.2589778716305124</v>
      </c>
      <c r="M5" s="27">
        <v>14.375873878491795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1534150.23026</v>
      </c>
      <c r="C6" s="11">
        <v>1772869.78117</v>
      </c>
      <c r="D6" s="24">
        <v>15.560376435203677</v>
      </c>
      <c r="E6" s="24">
        <v>9.935493408481957</v>
      </c>
      <c r="F6" s="46">
        <v>15338648.662700001</v>
      </c>
      <c r="G6" s="46">
        <v>16350706.30607</v>
      </c>
      <c r="H6" s="24">
        <v>6.5980886949388555</v>
      </c>
      <c r="I6" s="24">
        <v>9.645628204565899</v>
      </c>
      <c r="J6" s="50">
        <v>15338648.662700001</v>
      </c>
      <c r="K6" s="50">
        <v>16350706.30607</v>
      </c>
      <c r="L6" s="51">
        <v>6.5980886949388555</v>
      </c>
      <c r="M6" s="27">
        <v>9.645628204565899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629238.93339</v>
      </c>
      <c r="C7" s="4">
        <v>770361.54532</v>
      </c>
      <c r="D7" s="25">
        <v>22.427507968985243</v>
      </c>
      <c r="E7" s="25">
        <v>4.317249996005714</v>
      </c>
      <c r="F7" s="47">
        <v>6787840.75019</v>
      </c>
      <c r="G7" s="47">
        <v>7301341.47746</v>
      </c>
      <c r="H7" s="25">
        <v>7.565008463930539</v>
      </c>
      <c r="I7" s="25">
        <v>4.307216090109222</v>
      </c>
      <c r="J7" s="52">
        <v>6787840.75019</v>
      </c>
      <c r="K7" s="52">
        <v>7301341.47746</v>
      </c>
      <c r="L7" s="53">
        <v>7.565008463930539</v>
      </c>
      <c r="M7" s="28">
        <v>4.307216090109222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349911.56588</v>
      </c>
      <c r="C8" s="4">
        <v>406064.63754</v>
      </c>
      <c r="D8" s="25">
        <v>16.047789537559147</v>
      </c>
      <c r="E8" s="25">
        <v>2.2756620776929033</v>
      </c>
      <c r="F8" s="47">
        <v>2260424.73663</v>
      </c>
      <c r="G8" s="47">
        <v>2731186.1888</v>
      </c>
      <c r="H8" s="25">
        <v>20.826238739178024</v>
      </c>
      <c r="I8" s="25">
        <v>1.6111846204974176</v>
      </c>
      <c r="J8" s="52">
        <v>2260424.73663</v>
      </c>
      <c r="K8" s="52">
        <v>2731186.1888</v>
      </c>
      <c r="L8" s="53">
        <v>20.826238739178024</v>
      </c>
      <c r="M8" s="28">
        <v>1.6111846204974176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127743.57187</v>
      </c>
      <c r="C9" s="4">
        <v>151455.29669</v>
      </c>
      <c r="D9" s="25">
        <v>18.561971043153978</v>
      </c>
      <c r="E9" s="25">
        <v>0.8487837730248282</v>
      </c>
      <c r="F9" s="47">
        <v>1548012.35102</v>
      </c>
      <c r="G9" s="47">
        <v>1683745.55981</v>
      </c>
      <c r="H9" s="25">
        <v>8.768225182477657</v>
      </c>
      <c r="I9" s="25">
        <v>0.9932771928627172</v>
      </c>
      <c r="J9" s="52">
        <v>1548012.35102</v>
      </c>
      <c r="K9" s="52">
        <v>1683745.55981</v>
      </c>
      <c r="L9" s="53">
        <v>8.768225182477657</v>
      </c>
      <c r="M9" s="28">
        <v>0.9932771928627172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122523.94809</v>
      </c>
      <c r="C10" s="4">
        <v>126009.09426</v>
      </c>
      <c r="D10" s="25">
        <v>2.8444612047923705</v>
      </c>
      <c r="E10" s="25">
        <v>0.7061785015043703</v>
      </c>
      <c r="F10" s="47">
        <v>1416430.02378</v>
      </c>
      <c r="G10" s="47">
        <v>1399574.34713</v>
      </c>
      <c r="H10" s="25">
        <v>-1.1900112513160102</v>
      </c>
      <c r="I10" s="25">
        <v>0.8256385714696866</v>
      </c>
      <c r="J10" s="52">
        <v>1416430.02378</v>
      </c>
      <c r="K10" s="52">
        <v>1399574.34713</v>
      </c>
      <c r="L10" s="53">
        <v>-1.1900112513160102</v>
      </c>
      <c r="M10" s="28">
        <v>0.8256385714696866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187014.75987</v>
      </c>
      <c r="C11" s="4">
        <v>175726.56687</v>
      </c>
      <c r="D11" s="25">
        <v>-6.035990425486623</v>
      </c>
      <c r="E11" s="25">
        <v>0.984804504750387</v>
      </c>
      <c r="F11" s="47">
        <v>2028384.56466</v>
      </c>
      <c r="G11" s="47">
        <v>1946988.91083</v>
      </c>
      <c r="H11" s="25">
        <v>-4.012831454554259</v>
      </c>
      <c r="I11" s="25">
        <v>1.1485700250947</v>
      </c>
      <c r="J11" s="52">
        <v>2028384.56466</v>
      </c>
      <c r="K11" s="52">
        <v>1946988.91083</v>
      </c>
      <c r="L11" s="53">
        <v>-4.012831454554259</v>
      </c>
      <c r="M11" s="28">
        <v>1.1485700250947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26736.87846</v>
      </c>
      <c r="C12" s="4">
        <v>30156.16066</v>
      </c>
      <c r="D12" s="25">
        <v>12.788636508616577</v>
      </c>
      <c r="E12" s="25">
        <v>0.16900075721569466</v>
      </c>
      <c r="F12" s="47">
        <v>282659.42488</v>
      </c>
      <c r="G12" s="47">
        <v>271182.2525</v>
      </c>
      <c r="H12" s="25">
        <v>-4.060424443611782</v>
      </c>
      <c r="I12" s="25">
        <v>0.15997615848072913</v>
      </c>
      <c r="J12" s="52">
        <v>282659.42488</v>
      </c>
      <c r="K12" s="52">
        <v>271182.2525</v>
      </c>
      <c r="L12" s="53">
        <v>-4.060424443611782</v>
      </c>
      <c r="M12" s="28">
        <v>0.15997615848072913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80871.4401</v>
      </c>
      <c r="C13" s="4">
        <v>99947.39478</v>
      </c>
      <c r="D13" s="25">
        <v>23.58799924474202</v>
      </c>
      <c r="E13" s="25">
        <v>0.5601238695468592</v>
      </c>
      <c r="F13" s="47">
        <v>908417.17131</v>
      </c>
      <c r="G13" s="47">
        <v>910530.86276</v>
      </c>
      <c r="H13" s="25">
        <v>0.23267850022605294</v>
      </c>
      <c r="I13" s="25">
        <v>0.5371414547214471</v>
      </c>
      <c r="J13" s="52">
        <v>908417.17131</v>
      </c>
      <c r="K13" s="52">
        <v>910530.86276</v>
      </c>
      <c r="L13" s="53">
        <v>0.23267850022605294</v>
      </c>
      <c r="M13" s="28">
        <v>0.5371414547214471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10109.1326</v>
      </c>
      <c r="C14" s="4">
        <v>13149.08505</v>
      </c>
      <c r="D14" s="25">
        <v>30.071348060069948</v>
      </c>
      <c r="E14" s="25">
        <v>0.07368992874119971</v>
      </c>
      <c r="F14" s="47">
        <v>106479.64023</v>
      </c>
      <c r="G14" s="47">
        <v>106156.70678</v>
      </c>
      <c r="H14" s="25">
        <v>-0.3032818755796536</v>
      </c>
      <c r="I14" s="25">
        <v>0.06262409132997954</v>
      </c>
      <c r="J14" s="52">
        <v>106479.64023</v>
      </c>
      <c r="K14" s="52">
        <v>106156.70678</v>
      </c>
      <c r="L14" s="53">
        <v>-0.3032818755796536</v>
      </c>
      <c r="M14" s="28">
        <v>0.06262409132997954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200858.15977</v>
      </c>
      <c r="C15" s="11">
        <v>256259.89444</v>
      </c>
      <c r="D15" s="24">
        <v>27.58251630575516</v>
      </c>
      <c r="E15" s="24">
        <v>1.4361283152937672</v>
      </c>
      <c r="F15" s="46">
        <v>2505020.18053</v>
      </c>
      <c r="G15" s="46">
        <v>2451931.06864</v>
      </c>
      <c r="H15" s="24">
        <v>-2.119308750589286</v>
      </c>
      <c r="I15" s="24">
        <v>1.4464461062789358</v>
      </c>
      <c r="J15" s="50">
        <v>2505020.18053</v>
      </c>
      <c r="K15" s="50">
        <v>2451931.06864</v>
      </c>
      <c r="L15" s="51">
        <v>-2.119308750589286</v>
      </c>
      <c r="M15" s="27">
        <v>1.4464461062789358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200858.15977</v>
      </c>
      <c r="C16" s="4">
        <v>256259.89444</v>
      </c>
      <c r="D16" s="25">
        <v>27.58251630575516</v>
      </c>
      <c r="E16" s="25">
        <v>1.4361283152937672</v>
      </c>
      <c r="F16" s="47">
        <v>2505020.18053</v>
      </c>
      <c r="G16" s="47">
        <v>2451931.06864</v>
      </c>
      <c r="H16" s="25">
        <v>-2.119308750589286</v>
      </c>
      <c r="I16" s="25">
        <v>1.4464461062789358</v>
      </c>
      <c r="J16" s="52">
        <v>2505020.18053</v>
      </c>
      <c r="K16" s="52">
        <v>2451931.06864</v>
      </c>
      <c r="L16" s="53">
        <v>-2.119308750589286</v>
      </c>
      <c r="M16" s="28">
        <v>1.4464461062789358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523779.12306</v>
      </c>
      <c r="C17" s="11">
        <v>574234.69836</v>
      </c>
      <c r="D17" s="24">
        <v>9.632987089143725</v>
      </c>
      <c r="E17" s="24">
        <v>3.21811851105737</v>
      </c>
      <c r="F17" s="46">
        <v>5529994.85108</v>
      </c>
      <c r="G17" s="46">
        <v>5566505.48413</v>
      </c>
      <c r="H17" s="24">
        <v>0.6602290604821971</v>
      </c>
      <c r="I17" s="24">
        <v>3.28379956764696</v>
      </c>
      <c r="J17" s="50">
        <v>5529994.85108</v>
      </c>
      <c r="K17" s="50">
        <v>5566505.48413</v>
      </c>
      <c r="L17" s="51">
        <v>0.6602290604821971</v>
      </c>
      <c r="M17" s="27">
        <v>3.28379956764696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523779.12306</v>
      </c>
      <c r="C18" s="4">
        <v>574234.69836</v>
      </c>
      <c r="D18" s="25">
        <v>9.632987089143725</v>
      </c>
      <c r="E18" s="25">
        <v>3.21811851105737</v>
      </c>
      <c r="F18" s="47">
        <v>5529994.85108</v>
      </c>
      <c r="G18" s="47">
        <v>5566505.48413</v>
      </c>
      <c r="H18" s="25">
        <v>0.6602290604821971</v>
      </c>
      <c r="I18" s="25">
        <v>3.28379956764696</v>
      </c>
      <c r="J18" s="52">
        <v>5529994.85108</v>
      </c>
      <c r="K18" s="52">
        <v>5566505.48413</v>
      </c>
      <c r="L18" s="53">
        <v>0.6602290604821971</v>
      </c>
      <c r="M18" s="28">
        <v>3.28379956764696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11497367.13637</v>
      </c>
      <c r="C19" s="11">
        <v>13308485.736480001</v>
      </c>
      <c r="D19" s="24">
        <v>15.752463834792497</v>
      </c>
      <c r="E19" s="24">
        <v>74.58323996272912</v>
      </c>
      <c r="F19" s="46">
        <v>138189577.19027</v>
      </c>
      <c r="G19" s="46">
        <v>127645229.59102002</v>
      </c>
      <c r="H19" s="24">
        <v>-7.630349418271772</v>
      </c>
      <c r="I19" s="24">
        <v>75.30062638727463</v>
      </c>
      <c r="J19" s="50">
        <v>138189577.19027</v>
      </c>
      <c r="K19" s="50">
        <v>127645229.59102002</v>
      </c>
      <c r="L19" s="51">
        <v>-7.630349418271772</v>
      </c>
      <c r="M19" s="27">
        <v>75.30062638727463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938477.2199</v>
      </c>
      <c r="C20" s="11">
        <v>1169635.72492</v>
      </c>
      <c r="D20" s="24">
        <v>24.63123239631018</v>
      </c>
      <c r="E20" s="24">
        <v>6.5548570790114615</v>
      </c>
      <c r="F20" s="46">
        <v>12119227.838849999</v>
      </c>
      <c r="G20" s="46">
        <v>11224483.6021</v>
      </c>
      <c r="H20" s="24">
        <v>-7.382848549820663</v>
      </c>
      <c r="I20" s="24">
        <v>6.621560780766414</v>
      </c>
      <c r="J20" s="50">
        <v>12119227.838849999</v>
      </c>
      <c r="K20" s="50">
        <v>11224483.6021</v>
      </c>
      <c r="L20" s="51">
        <v>-7.382848549820663</v>
      </c>
      <c r="M20" s="27">
        <v>6.621560780766414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598053.05804</v>
      </c>
      <c r="C21" s="4">
        <v>769596.95006</v>
      </c>
      <c r="D21" s="25">
        <v>28.683724581594966</v>
      </c>
      <c r="E21" s="25">
        <v>4.312965061349727</v>
      </c>
      <c r="F21" s="47">
        <v>7919587.69002</v>
      </c>
      <c r="G21" s="47">
        <v>7286561.16406</v>
      </c>
      <c r="H21" s="25">
        <v>-7.993175285598747</v>
      </c>
      <c r="I21" s="25">
        <v>4.298496869964559</v>
      </c>
      <c r="J21" s="52">
        <v>7919587.69002</v>
      </c>
      <c r="K21" s="52">
        <v>7286561.16406</v>
      </c>
      <c r="L21" s="53">
        <v>-7.993175285598747</v>
      </c>
      <c r="M21" s="28">
        <v>4.298496869964559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114255.66389</v>
      </c>
      <c r="C22" s="4">
        <v>110420.45517</v>
      </c>
      <c r="D22" s="25">
        <v>-3.3566902413628736</v>
      </c>
      <c r="E22" s="25">
        <v>0.61881685623808</v>
      </c>
      <c r="F22" s="47">
        <v>1665378.37799</v>
      </c>
      <c r="G22" s="47">
        <v>1333274.04578</v>
      </c>
      <c r="H22" s="25">
        <v>-19.941674312526356</v>
      </c>
      <c r="I22" s="25">
        <v>0.7865266184627779</v>
      </c>
      <c r="J22" s="52">
        <v>1665378.37799</v>
      </c>
      <c r="K22" s="52">
        <v>1333274.04578</v>
      </c>
      <c r="L22" s="53">
        <v>-19.941674312526356</v>
      </c>
      <c r="M22" s="28">
        <v>0.7865266184627779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226168.49797</v>
      </c>
      <c r="C23" s="4">
        <v>289618.31969</v>
      </c>
      <c r="D23" s="25">
        <v>28.05422607016484</v>
      </c>
      <c r="E23" s="25">
        <v>1.6230751614236534</v>
      </c>
      <c r="F23" s="47">
        <v>2534261.77084</v>
      </c>
      <c r="G23" s="47">
        <v>2604648.39226</v>
      </c>
      <c r="H23" s="25">
        <v>2.7774013809421922</v>
      </c>
      <c r="I23" s="25">
        <v>1.5365372923390777</v>
      </c>
      <c r="J23" s="52">
        <v>2534261.77084</v>
      </c>
      <c r="K23" s="52">
        <v>2604648.39226</v>
      </c>
      <c r="L23" s="53">
        <v>2.7774013809421922</v>
      </c>
      <c r="M23" s="28">
        <v>1.5365372923390777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1813829.92324</v>
      </c>
      <c r="C24" s="11">
        <v>1799735.65248</v>
      </c>
      <c r="D24" s="24">
        <v>-0.7770447812892917</v>
      </c>
      <c r="E24" s="24">
        <v>10.086054769586251</v>
      </c>
      <c r="F24" s="46">
        <v>20588206.84804</v>
      </c>
      <c r="G24" s="46">
        <v>18263488.43749</v>
      </c>
      <c r="H24" s="24">
        <v>-11.291505023767098</v>
      </c>
      <c r="I24" s="24">
        <v>10.774018925471033</v>
      </c>
      <c r="J24" s="54">
        <v>20588206.84804</v>
      </c>
      <c r="K24" s="54">
        <v>18263488.43749</v>
      </c>
      <c r="L24" s="55">
        <v>-11.291505023767098</v>
      </c>
      <c r="M24" s="29">
        <v>10.774018925471033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1813829.92324</v>
      </c>
      <c r="C25" s="4">
        <v>1799735.65248</v>
      </c>
      <c r="D25" s="25">
        <v>-0.7770447812892917</v>
      </c>
      <c r="E25" s="25">
        <v>10.086054769586251</v>
      </c>
      <c r="F25" s="47">
        <v>20588206.84804</v>
      </c>
      <c r="G25" s="47">
        <v>18263488.43749</v>
      </c>
      <c r="H25" s="25">
        <v>-11.291505023767098</v>
      </c>
      <c r="I25" s="25">
        <v>10.774018925471033</v>
      </c>
      <c r="J25" s="52">
        <v>20588206.84804</v>
      </c>
      <c r="K25" s="52">
        <v>18263488.43749</v>
      </c>
      <c r="L25" s="53">
        <v>-11.291505023767098</v>
      </c>
      <c r="M25" s="28">
        <v>10.774018925471033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8745059.99323</v>
      </c>
      <c r="C26" s="11">
        <v>10339114.359080002</v>
      </c>
      <c r="D26" s="24">
        <v>18.228055234429963</v>
      </c>
      <c r="E26" s="24">
        <v>57.94232811413141</v>
      </c>
      <c r="F26" s="46">
        <v>105482142.50338</v>
      </c>
      <c r="G26" s="46">
        <v>98157257.55143002</v>
      </c>
      <c r="H26" s="24">
        <v>-6.944194323428034</v>
      </c>
      <c r="I26" s="24">
        <v>57.905046681037184</v>
      </c>
      <c r="J26" s="50">
        <v>105482142.50338</v>
      </c>
      <c r="K26" s="50">
        <v>98157257.55143002</v>
      </c>
      <c r="L26" s="51">
        <v>-6.944194323428034</v>
      </c>
      <c r="M26" s="27">
        <v>57.905046681037184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1326372.34706</v>
      </c>
      <c r="C27" s="4">
        <v>1661882.08971</v>
      </c>
      <c r="D27" s="25">
        <v>25.29529082792486</v>
      </c>
      <c r="E27" s="25">
        <v>9.313497654120502</v>
      </c>
      <c r="F27" s="47">
        <v>17697029.80904</v>
      </c>
      <c r="G27" s="47">
        <v>17143440.90391</v>
      </c>
      <c r="H27" s="25">
        <v>-3.1281458589577253</v>
      </c>
      <c r="I27" s="25">
        <v>10.113279145909154</v>
      </c>
      <c r="J27" s="52">
        <v>17697029.80904</v>
      </c>
      <c r="K27" s="52">
        <v>17143440.90391</v>
      </c>
      <c r="L27" s="53">
        <v>-3.1281458589577253</v>
      </c>
      <c r="M27" s="28">
        <v>10.113279145909154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2537839.08812</v>
      </c>
      <c r="C28" s="4">
        <v>2799027.99017</v>
      </c>
      <c r="D28" s="25">
        <v>10.291783402370308</v>
      </c>
      <c r="E28" s="25">
        <v>15.686275688075405</v>
      </c>
      <c r="F28" s="47">
        <v>30587063.51208</v>
      </c>
      <c r="G28" s="47">
        <v>25548566.20361</v>
      </c>
      <c r="H28" s="25">
        <v>-16.47264146975111</v>
      </c>
      <c r="I28" s="25">
        <v>15.071640707550038</v>
      </c>
      <c r="J28" s="52">
        <v>30587063.51208</v>
      </c>
      <c r="K28" s="52">
        <v>25548566.20361</v>
      </c>
      <c r="L28" s="53">
        <v>-16.47264146975111</v>
      </c>
      <c r="M28" s="28">
        <v>15.071640707550038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111149.64512</v>
      </c>
      <c r="C29" s="4">
        <v>188150.69876</v>
      </c>
      <c r="D29" s="25">
        <v>69.27692261803237</v>
      </c>
      <c r="E29" s="25">
        <v>1.0544316605687583</v>
      </c>
      <c r="F29" s="47">
        <v>1042314.17325</v>
      </c>
      <c r="G29" s="47">
        <v>1375006.3549</v>
      </c>
      <c r="H29" s="25">
        <v>31.91860862955026</v>
      </c>
      <c r="I29" s="25">
        <v>0.8111453921325182</v>
      </c>
      <c r="J29" s="52">
        <v>1042314.17325</v>
      </c>
      <c r="K29" s="52">
        <v>1375006.3549</v>
      </c>
      <c r="L29" s="53">
        <v>31.91860862955026</v>
      </c>
      <c r="M29" s="28">
        <v>0.8111453921325182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973436.42648</v>
      </c>
      <c r="C30" s="4">
        <v>1221535.57573</v>
      </c>
      <c r="D30" s="25">
        <v>25.48693910573494</v>
      </c>
      <c r="E30" s="25">
        <v>6.845713537337267</v>
      </c>
      <c r="F30" s="47">
        <v>11235668.70969</v>
      </c>
      <c r="G30" s="47">
        <v>11055081.99025</v>
      </c>
      <c r="H30" s="25">
        <v>-1.6072627638465022</v>
      </c>
      <c r="I30" s="25">
        <v>6.521627179454483</v>
      </c>
      <c r="J30" s="52">
        <v>11235668.70969</v>
      </c>
      <c r="K30" s="52">
        <v>11055081.99025</v>
      </c>
      <c r="L30" s="53">
        <v>-1.6072627638465022</v>
      </c>
      <c r="M30" s="28">
        <v>6.521627179454483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740427.19841</v>
      </c>
      <c r="C31" s="4">
        <v>834559.54179</v>
      </c>
      <c r="D31" s="25">
        <v>12.713247647053045</v>
      </c>
      <c r="E31" s="25">
        <v>4.677027559783971</v>
      </c>
      <c r="F31" s="47">
        <v>7833008.07004</v>
      </c>
      <c r="G31" s="47">
        <v>7542788.66926</v>
      </c>
      <c r="H31" s="25">
        <v>-3.7050823666331008</v>
      </c>
      <c r="I31" s="25">
        <v>4.449650906045873</v>
      </c>
      <c r="J31" s="52">
        <v>7833008.07004</v>
      </c>
      <c r="K31" s="52">
        <v>7542788.66926</v>
      </c>
      <c r="L31" s="53">
        <v>-3.7050823666331008</v>
      </c>
      <c r="M31" s="28">
        <v>4.449650906045873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671675.37525</v>
      </c>
      <c r="C32" s="4">
        <v>820333.85096</v>
      </c>
      <c r="D32" s="25">
        <v>22.132488578231513</v>
      </c>
      <c r="E32" s="25">
        <v>4.597304131152178</v>
      </c>
      <c r="F32" s="47">
        <v>8120551.03019</v>
      </c>
      <c r="G32" s="47">
        <v>8255705.02012</v>
      </c>
      <c r="H32" s="25">
        <v>1.6643450601755156</v>
      </c>
      <c r="I32" s="25">
        <v>4.87021537174107</v>
      </c>
      <c r="J32" s="52">
        <v>8120551.03019</v>
      </c>
      <c r="K32" s="52">
        <v>8255705.02012</v>
      </c>
      <c r="L32" s="53">
        <v>1.6643450601755156</v>
      </c>
      <c r="M32" s="28">
        <v>4.87021537174107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1108324.47697</v>
      </c>
      <c r="C33" s="4">
        <v>1383259.95624</v>
      </c>
      <c r="D33" s="25">
        <v>24.80640687658854</v>
      </c>
      <c r="E33" s="25">
        <v>7.7520471742542</v>
      </c>
      <c r="F33" s="47">
        <v>13813214.45996</v>
      </c>
      <c r="G33" s="47">
        <v>12675178.92136</v>
      </c>
      <c r="H33" s="25">
        <v>-8.23874516607843</v>
      </c>
      <c r="I33" s="25">
        <v>7.477356697208953</v>
      </c>
      <c r="J33" s="52">
        <v>13813214.45996</v>
      </c>
      <c r="K33" s="52">
        <v>12675178.92136</v>
      </c>
      <c r="L33" s="53">
        <v>-8.23874516607843</v>
      </c>
      <c r="M33" s="28">
        <v>7.477356697208953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279704.95674</v>
      </c>
      <c r="C34" s="4">
        <v>353775.95388</v>
      </c>
      <c r="D34" s="25">
        <v>26.481832143165327</v>
      </c>
      <c r="E34" s="25">
        <v>1.982626527445509</v>
      </c>
      <c r="F34" s="47">
        <v>3514643.29546</v>
      </c>
      <c r="G34" s="47">
        <v>3759686.72944</v>
      </c>
      <c r="H34" s="25">
        <v>6.972071228295963</v>
      </c>
      <c r="I34" s="25">
        <v>2.2179188885776644</v>
      </c>
      <c r="J34" s="52">
        <v>3514643.29546</v>
      </c>
      <c r="K34" s="52">
        <v>3759686.72944</v>
      </c>
      <c r="L34" s="53">
        <v>6.972071228295963</v>
      </c>
      <c r="M34" s="28">
        <v>2.2179188885776644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297820.05542</v>
      </c>
      <c r="C35" s="4">
        <v>298057.02846</v>
      </c>
      <c r="D35" s="25">
        <v>0.07956920149847566</v>
      </c>
      <c r="E35" s="25">
        <v>1.6703672616393286</v>
      </c>
      <c r="F35" s="47">
        <v>4102698.534</v>
      </c>
      <c r="G35" s="47">
        <v>3757744.17225</v>
      </c>
      <c r="H35" s="25">
        <v>-8.407987057574047</v>
      </c>
      <c r="I35" s="25">
        <v>2.216772932918618</v>
      </c>
      <c r="J35" s="52">
        <v>4102698.534</v>
      </c>
      <c r="K35" s="52">
        <v>3757744.17225</v>
      </c>
      <c r="L35" s="53">
        <v>-8.407987057574047</v>
      </c>
      <c r="M35" s="28">
        <v>2.216772932918618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288648.05208</v>
      </c>
      <c r="C36" s="11">
        <v>279511.54241</v>
      </c>
      <c r="D36" s="24">
        <v>-3.1652767459063877</v>
      </c>
      <c r="E36" s="24">
        <v>1.5664348936989894</v>
      </c>
      <c r="F36" s="46">
        <v>2740694.16969</v>
      </c>
      <c r="G36" s="46">
        <v>2279026.80096</v>
      </c>
      <c r="H36" s="24">
        <v>-16.84490644142973</v>
      </c>
      <c r="I36" s="24">
        <v>1.344446214053798</v>
      </c>
      <c r="J36" s="50">
        <v>2740694.16969</v>
      </c>
      <c r="K36" s="50">
        <v>2279026.80096</v>
      </c>
      <c r="L36" s="51">
        <v>-16.84490644142973</v>
      </c>
      <c r="M36" s="27">
        <v>1.344446214053798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390571.19068</v>
      </c>
      <c r="C37" s="4">
        <v>488814.8394</v>
      </c>
      <c r="D37" s="25">
        <v>25.153839060416587</v>
      </c>
      <c r="E37" s="25">
        <v>2.739409665847966</v>
      </c>
      <c r="F37" s="47">
        <v>4676092.5004</v>
      </c>
      <c r="G37" s="47">
        <v>4664483.41031</v>
      </c>
      <c r="H37" s="25">
        <v>-0.24826476569928868</v>
      </c>
      <c r="I37" s="25">
        <v>2.7516776278657264</v>
      </c>
      <c r="J37" s="52">
        <v>4676092.5004</v>
      </c>
      <c r="K37" s="52">
        <v>4664483.41031</v>
      </c>
      <c r="L37" s="53">
        <v>-0.24826476569928868</v>
      </c>
      <c r="M37" s="28">
        <v>2.7516776278657264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19091.1809</v>
      </c>
      <c r="C38" s="4">
        <v>10205.29157</v>
      </c>
      <c r="D38" s="25">
        <v>-46.54447190325456</v>
      </c>
      <c r="E38" s="25">
        <v>0.057192360207333676</v>
      </c>
      <c r="F38" s="47">
        <v>119164.23958</v>
      </c>
      <c r="G38" s="47">
        <v>100548.37506</v>
      </c>
      <c r="H38" s="25">
        <v>-15.622022668556006</v>
      </c>
      <c r="I38" s="25">
        <v>0.059315617579282234</v>
      </c>
      <c r="J38" s="52">
        <v>119164.23958</v>
      </c>
      <c r="K38" s="52">
        <v>100548.37506</v>
      </c>
      <c r="L38" s="53">
        <v>-15.622022668556006</v>
      </c>
      <c r="M38" s="28">
        <v>0.059315617579282234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368116.69158</v>
      </c>
      <c r="C39" s="4">
        <v>480200.44995</v>
      </c>
      <c r="D39" s="25">
        <v>30.447888110947474</v>
      </c>
      <c r="E39" s="25">
        <v>2.6911330182861306</v>
      </c>
      <c r="F39" s="47">
        <v>4310206.11285</v>
      </c>
      <c r="G39" s="47">
        <v>4272391.39756</v>
      </c>
      <c r="H39" s="25">
        <v>-0.8773296287911354</v>
      </c>
      <c r="I39" s="25">
        <v>2.520374239120838</v>
      </c>
      <c r="J39" s="52">
        <v>4310206.11285</v>
      </c>
      <c r="K39" s="52">
        <v>4272391.39756</v>
      </c>
      <c r="L39" s="53">
        <v>-0.8773296287911354</v>
      </c>
      <c r="M39" s="28">
        <v>2.520374239120838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368116.69158</v>
      </c>
      <c r="C40" s="11">
        <v>480200.44995</v>
      </c>
      <c r="D40" s="24">
        <v>30.447888110947474</v>
      </c>
      <c r="E40" s="24">
        <v>2.6911330182861306</v>
      </c>
      <c r="F40" s="46">
        <v>4310206.11285</v>
      </c>
      <c r="G40" s="46">
        <v>4272391.39756</v>
      </c>
      <c r="H40" s="24">
        <v>-0.8773296287911354</v>
      </c>
      <c r="I40" s="24">
        <v>2.520374239120838</v>
      </c>
      <c r="J40" s="50">
        <v>4310206.11285</v>
      </c>
      <c r="K40" s="50">
        <v>4272391.39756</v>
      </c>
      <c r="L40" s="51">
        <v>-0.8773296287911354</v>
      </c>
      <c r="M40" s="27">
        <v>2.520374239120838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0" t="s">
        <v>79</v>
      </c>
      <c r="B41" s="41">
        <v>14124271.341039998</v>
      </c>
      <c r="C41" s="42">
        <v>16392050.560400002</v>
      </c>
      <c r="D41" s="43">
        <v>16.055902386770647</v>
      </c>
      <c r="E41" s="44">
        <v>91.86411321584835</v>
      </c>
      <c r="F41" s="42">
        <v>165873446.99743003</v>
      </c>
      <c r="G41" s="42">
        <v>156286763.84742</v>
      </c>
      <c r="H41" s="43">
        <v>-5.779516446751451</v>
      </c>
      <c r="I41" s="44">
        <v>92.19687450488726</v>
      </c>
      <c r="J41" s="42">
        <v>165873446.99743003</v>
      </c>
      <c r="K41" s="42">
        <v>156286763.84742</v>
      </c>
      <c r="L41" s="56">
        <v>-5.779516446751451</v>
      </c>
      <c r="M41" s="45">
        <v>92.19687450488726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95" t="s">
        <v>89</v>
      </c>
      <c r="B42" s="61">
        <v>1262447.1279600002</v>
      </c>
      <c r="C42" s="37">
        <v>1451751.5365999974</v>
      </c>
      <c r="D42" s="38">
        <v>14.995036579939466</v>
      </c>
      <c r="E42" s="38">
        <v>8.135886784151648</v>
      </c>
      <c r="F42" s="48">
        <v>14959274.704569966</v>
      </c>
      <c r="G42" s="48">
        <v>13227403.185580015</v>
      </c>
      <c r="H42" s="39">
        <v>-11.577242568189982</v>
      </c>
      <c r="I42" s="39">
        <v>7.803125495112736</v>
      </c>
      <c r="J42" s="48">
        <v>14959274.704569966</v>
      </c>
      <c r="K42" s="48">
        <v>13227403.185580015</v>
      </c>
      <c r="L42" s="57">
        <v>-11.577242568189982</v>
      </c>
      <c r="M42" s="59">
        <v>7.803125495112736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3" s="60" customFormat="1" ht="18" customHeight="1" thickBot="1">
      <c r="A43" s="87" t="s">
        <v>78</v>
      </c>
      <c r="B43" s="88">
        <v>15386718.468999999</v>
      </c>
      <c r="C43" s="88">
        <v>17843802.097</v>
      </c>
      <c r="D43" s="89">
        <v>15.968860631006848</v>
      </c>
      <c r="E43" s="90">
        <v>100</v>
      </c>
      <c r="F43" s="91">
        <v>180832721.702</v>
      </c>
      <c r="G43" s="91">
        <v>169514167.03300002</v>
      </c>
      <c r="H43" s="89">
        <v>-6.259129742930142</v>
      </c>
      <c r="I43" s="90">
        <v>100</v>
      </c>
      <c r="J43" s="91">
        <v>180832721.702</v>
      </c>
      <c r="K43" s="91">
        <v>169514167.03300002</v>
      </c>
      <c r="L43" s="92">
        <v>-6.259129742930142</v>
      </c>
      <c r="M43" s="93">
        <v>100</v>
      </c>
    </row>
    <row r="44" spans="1:124" ht="12.75">
      <c r="A44" s="3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6:124" ht="12.75"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</row>
    <row r="2" spans="1:13" ht="25.5" customHeight="1" thickBot="1">
      <c r="A2" s="101" t="s">
        <v>30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13" s="5" customFormat="1" ht="32.25" customHeight="1">
      <c r="A3" s="102" t="s">
        <v>31</v>
      </c>
      <c r="B3" s="96" t="s">
        <v>73</v>
      </c>
      <c r="C3" s="96"/>
      <c r="D3" s="96"/>
      <c r="E3" s="96"/>
      <c r="F3" s="96" t="s">
        <v>75</v>
      </c>
      <c r="G3" s="96"/>
      <c r="H3" s="96"/>
      <c r="I3" s="96"/>
      <c r="J3" s="96" t="s">
        <v>76</v>
      </c>
      <c r="K3" s="96"/>
      <c r="L3" s="96"/>
      <c r="M3" s="96"/>
    </row>
    <row r="4" spans="1:13" ht="37.5" customHeight="1">
      <c r="A4" s="103"/>
      <c r="B4" s="79">
        <v>2019</v>
      </c>
      <c r="C4" s="79">
        <v>2020</v>
      </c>
      <c r="D4" s="80" t="s">
        <v>81</v>
      </c>
      <c r="E4" s="80" t="s">
        <v>80</v>
      </c>
      <c r="F4" s="79">
        <v>2019</v>
      </c>
      <c r="G4" s="79">
        <v>2020</v>
      </c>
      <c r="H4" s="80" t="s">
        <v>81</v>
      </c>
      <c r="I4" s="80" t="s">
        <v>80</v>
      </c>
      <c r="J4" s="81" t="s">
        <v>77</v>
      </c>
      <c r="K4" s="81" t="s">
        <v>82</v>
      </c>
      <c r="L4" s="82" t="s">
        <v>83</v>
      </c>
      <c r="M4" s="83" t="s">
        <v>84</v>
      </c>
    </row>
    <row r="5" spans="1:13" ht="30" customHeight="1">
      <c r="A5" s="21" t="s">
        <v>32</v>
      </c>
      <c r="B5" s="6">
        <v>1264607.78323</v>
      </c>
      <c r="C5" s="6">
        <v>1265249.71403</v>
      </c>
      <c r="D5" s="7">
        <v>0.050761256455371814</v>
      </c>
      <c r="E5" s="16">
        <v>7.718678693479612</v>
      </c>
      <c r="F5" s="6">
        <v>13433333.26561</v>
      </c>
      <c r="G5" s="6">
        <v>11207365.97809</v>
      </c>
      <c r="H5" s="7">
        <v>-16.57047616929588</v>
      </c>
      <c r="I5" s="16">
        <v>7.171026964914031</v>
      </c>
      <c r="J5" s="13">
        <v>13433333.26561</v>
      </c>
      <c r="K5" s="13">
        <v>11207365.97809</v>
      </c>
      <c r="L5" s="14">
        <v>-16.57047616929588</v>
      </c>
      <c r="M5" s="15">
        <v>7.171026964914031</v>
      </c>
    </row>
    <row r="6" spans="1:13" ht="30" customHeight="1">
      <c r="A6" s="21" t="s">
        <v>53</v>
      </c>
      <c r="B6" s="6">
        <v>173783.48566</v>
      </c>
      <c r="C6" s="6">
        <v>201473.61854</v>
      </c>
      <c r="D6" s="7">
        <v>15.933696331868125</v>
      </c>
      <c r="E6" s="16">
        <v>1.2290934425661242</v>
      </c>
      <c r="F6" s="6">
        <v>1792290.21497</v>
      </c>
      <c r="G6" s="6">
        <v>1921752.5942</v>
      </c>
      <c r="H6" s="7">
        <v>7.223293312024628</v>
      </c>
      <c r="I6" s="16">
        <v>1.2296323417869048</v>
      </c>
      <c r="J6" s="13">
        <v>1792290.21497</v>
      </c>
      <c r="K6" s="13">
        <v>1921752.5942</v>
      </c>
      <c r="L6" s="14">
        <v>7.223293312024628</v>
      </c>
      <c r="M6" s="15">
        <v>1.2296323417869048</v>
      </c>
    </row>
    <row r="7" spans="1:13" ht="30" customHeight="1">
      <c r="A7" s="21" t="s">
        <v>33</v>
      </c>
      <c r="B7" s="6">
        <v>164713.5238</v>
      </c>
      <c r="C7" s="6">
        <v>224316.09538</v>
      </c>
      <c r="D7" s="7">
        <v>36.18559678947262</v>
      </c>
      <c r="E7" s="16">
        <v>1.368444384389004</v>
      </c>
      <c r="F7" s="6">
        <v>1841494.47452</v>
      </c>
      <c r="G7" s="6">
        <v>2068681.94564</v>
      </c>
      <c r="H7" s="7">
        <v>12.337124779004201</v>
      </c>
      <c r="I7" s="16">
        <v>1.323645006598011</v>
      </c>
      <c r="J7" s="13">
        <v>1841494.47452</v>
      </c>
      <c r="K7" s="13">
        <v>2068681.94564</v>
      </c>
      <c r="L7" s="14">
        <v>12.337124779004201</v>
      </c>
      <c r="M7" s="15">
        <v>1.323645006598011</v>
      </c>
    </row>
    <row r="8" spans="1:13" ht="30" customHeight="1">
      <c r="A8" s="21" t="s">
        <v>34</v>
      </c>
      <c r="B8" s="6">
        <v>189595.06542</v>
      </c>
      <c r="C8" s="6">
        <v>249889.11692</v>
      </c>
      <c r="D8" s="84">
        <v>31.80148774781335</v>
      </c>
      <c r="E8" s="16">
        <v>1.5244530633872215</v>
      </c>
      <c r="F8" s="6">
        <v>2433330.71755</v>
      </c>
      <c r="G8" s="6">
        <v>2401475.99579</v>
      </c>
      <c r="H8" s="7">
        <v>-1.3090995617756818</v>
      </c>
      <c r="I8" s="16">
        <v>1.536583096783883</v>
      </c>
      <c r="J8" s="13">
        <v>2433330.71755</v>
      </c>
      <c r="K8" s="13">
        <v>2401475.99579</v>
      </c>
      <c r="L8" s="14">
        <v>-1.3090995617756818</v>
      </c>
      <c r="M8" s="15">
        <v>1.536583096783883</v>
      </c>
    </row>
    <row r="9" spans="1:13" ht="30" customHeight="1">
      <c r="A9" s="21" t="s">
        <v>52</v>
      </c>
      <c r="B9" s="6">
        <v>103501.98426</v>
      </c>
      <c r="C9" s="6">
        <v>133041.34865</v>
      </c>
      <c r="D9" s="7">
        <v>28.53990153057961</v>
      </c>
      <c r="E9" s="16">
        <v>0.811621146236591</v>
      </c>
      <c r="F9" s="6">
        <v>898182.09122</v>
      </c>
      <c r="G9" s="6">
        <v>1105220.83864</v>
      </c>
      <c r="H9" s="7">
        <v>23.050865681231684</v>
      </c>
      <c r="I9" s="16">
        <v>0.7071749465098706</v>
      </c>
      <c r="J9" s="13">
        <v>898182.09122</v>
      </c>
      <c r="K9" s="13">
        <v>1105220.83864</v>
      </c>
      <c r="L9" s="14">
        <v>23.050865681231684</v>
      </c>
      <c r="M9" s="15">
        <v>0.7071749465098706</v>
      </c>
    </row>
    <row r="10" spans="1:13" ht="30" customHeight="1">
      <c r="A10" s="21" t="s">
        <v>35</v>
      </c>
      <c r="B10" s="6">
        <v>1106397.074</v>
      </c>
      <c r="C10" s="6">
        <v>1258116.87396</v>
      </c>
      <c r="D10" s="7">
        <v>13.712961063018861</v>
      </c>
      <c r="E10" s="16">
        <v>7.67516467402416</v>
      </c>
      <c r="F10" s="6">
        <v>13289942.25889</v>
      </c>
      <c r="G10" s="6">
        <v>13004793.33297</v>
      </c>
      <c r="H10" s="7">
        <v>-2.1455994342582994</v>
      </c>
      <c r="I10" s="16">
        <v>8.321109870613451</v>
      </c>
      <c r="J10" s="13">
        <v>13289942.25889</v>
      </c>
      <c r="K10" s="13">
        <v>13004793.33297</v>
      </c>
      <c r="L10" s="14">
        <v>-2.1455994342582994</v>
      </c>
      <c r="M10" s="15">
        <v>8.321109870613451</v>
      </c>
    </row>
    <row r="11" spans="1:13" ht="30" customHeight="1">
      <c r="A11" s="21" t="s">
        <v>36</v>
      </c>
      <c r="B11" s="6">
        <v>735298.85365</v>
      </c>
      <c r="C11" s="6">
        <v>1032286.20686</v>
      </c>
      <c r="D11" s="7">
        <v>40.390019885895974</v>
      </c>
      <c r="E11" s="16">
        <v>6.297480617548866</v>
      </c>
      <c r="F11" s="6">
        <v>8914556.26203</v>
      </c>
      <c r="G11" s="6">
        <v>9281349.88631</v>
      </c>
      <c r="H11" s="7">
        <v>4.114547191118123</v>
      </c>
      <c r="I11" s="16">
        <v>5.938666626542488</v>
      </c>
      <c r="J11" s="13">
        <v>8914556.26203</v>
      </c>
      <c r="K11" s="13">
        <v>9281349.88631</v>
      </c>
      <c r="L11" s="14">
        <v>4.114547191118123</v>
      </c>
      <c r="M11" s="15">
        <v>5.938666626542488</v>
      </c>
    </row>
    <row r="12" spans="1:13" ht="30" customHeight="1">
      <c r="A12" s="21" t="s">
        <v>37</v>
      </c>
      <c r="B12" s="6">
        <v>727803.07376</v>
      </c>
      <c r="C12" s="6">
        <v>859623.23241</v>
      </c>
      <c r="D12" s="7">
        <v>18.11206401877178</v>
      </c>
      <c r="E12" s="16">
        <v>5.244147028723072</v>
      </c>
      <c r="F12" s="6">
        <v>7568044.9704</v>
      </c>
      <c r="G12" s="6">
        <v>7834731.08647</v>
      </c>
      <c r="H12" s="7">
        <v>3.5238442307499276</v>
      </c>
      <c r="I12" s="16">
        <v>5.013048382087501</v>
      </c>
      <c r="J12" s="13">
        <v>7568044.9704</v>
      </c>
      <c r="K12" s="13">
        <v>7834731.08647</v>
      </c>
      <c r="L12" s="14">
        <v>3.5238442307499276</v>
      </c>
      <c r="M12" s="15">
        <v>5.013048382087501</v>
      </c>
    </row>
    <row r="13" spans="1:13" ht="30" customHeight="1">
      <c r="A13" s="21" t="s">
        <v>38</v>
      </c>
      <c r="B13" s="6">
        <v>3977772.35758</v>
      </c>
      <c r="C13" s="6">
        <v>4715640.2043</v>
      </c>
      <c r="D13" s="7">
        <v>18.549775612823275</v>
      </c>
      <c r="E13" s="16">
        <v>28.767848091513752</v>
      </c>
      <c r="F13" s="6">
        <v>47159857.51938</v>
      </c>
      <c r="G13" s="6">
        <v>45592398.68296</v>
      </c>
      <c r="H13" s="7">
        <v>-3.3237141053190498</v>
      </c>
      <c r="I13" s="16">
        <v>29.172271253547137</v>
      </c>
      <c r="J13" s="13">
        <v>47159857.51938</v>
      </c>
      <c r="K13" s="13">
        <v>45592398.68296</v>
      </c>
      <c r="L13" s="14">
        <v>-3.3237141053190498</v>
      </c>
      <c r="M13" s="15">
        <v>29.172271253547137</v>
      </c>
    </row>
    <row r="14" spans="1:13" ht="30" customHeight="1">
      <c r="A14" s="21" t="s">
        <v>39</v>
      </c>
      <c r="B14" s="6">
        <v>1478350.18383</v>
      </c>
      <c r="C14" s="6">
        <v>1767505.6711</v>
      </c>
      <c r="D14" s="7">
        <v>19.55933651125049</v>
      </c>
      <c r="E14" s="16">
        <v>10.78270021549317</v>
      </c>
      <c r="F14" s="6">
        <v>19580727.01462</v>
      </c>
      <c r="G14" s="6">
        <v>17955682.48592</v>
      </c>
      <c r="H14" s="7">
        <v>-8.29920425062182</v>
      </c>
      <c r="I14" s="16">
        <v>11.488933575622449</v>
      </c>
      <c r="J14" s="13">
        <v>19580727.01462</v>
      </c>
      <c r="K14" s="13">
        <v>17955682.48592</v>
      </c>
      <c r="L14" s="14">
        <v>-8.29920425062182</v>
      </c>
      <c r="M14" s="15">
        <v>11.488933575622449</v>
      </c>
    </row>
    <row r="15" spans="1:13" ht="30" customHeight="1">
      <c r="A15" s="21" t="s">
        <v>40</v>
      </c>
      <c r="B15" s="6">
        <v>146051.80071</v>
      </c>
      <c r="C15" s="6">
        <v>132586.44154</v>
      </c>
      <c r="D15" s="7">
        <v>-9.219577646109812</v>
      </c>
      <c r="E15" s="16">
        <v>0.8088459772098497</v>
      </c>
      <c r="F15" s="6">
        <v>1407842.46153</v>
      </c>
      <c r="G15" s="6">
        <v>1510213.85253</v>
      </c>
      <c r="H15" s="7">
        <v>7.271508978976667</v>
      </c>
      <c r="I15" s="16">
        <v>0.9663095039861439</v>
      </c>
      <c r="J15" s="13">
        <v>1407842.46153</v>
      </c>
      <c r="K15" s="13">
        <v>1510213.85253</v>
      </c>
      <c r="L15" s="14">
        <v>7.271508978976667</v>
      </c>
      <c r="M15" s="15">
        <v>0.9663095039861439</v>
      </c>
    </row>
    <row r="16" spans="1:13" ht="30" customHeight="1">
      <c r="A16" s="21" t="s">
        <v>41</v>
      </c>
      <c r="B16" s="6">
        <v>1427785.79033</v>
      </c>
      <c r="C16" s="6">
        <v>1592363.75051</v>
      </c>
      <c r="D16" s="7">
        <v>11.526796337002452</v>
      </c>
      <c r="E16" s="16">
        <v>9.714243771043757</v>
      </c>
      <c r="F16" s="6">
        <v>15819187.86063</v>
      </c>
      <c r="G16" s="6">
        <v>15551566.71743</v>
      </c>
      <c r="H16" s="7">
        <v>-1.6917502058752512</v>
      </c>
      <c r="I16" s="16">
        <v>9.950661421726489</v>
      </c>
      <c r="J16" s="13">
        <v>15819187.86063</v>
      </c>
      <c r="K16" s="13">
        <v>15551566.71743</v>
      </c>
      <c r="L16" s="14">
        <v>-1.6917502058752512</v>
      </c>
      <c r="M16" s="15">
        <v>9.950661421726489</v>
      </c>
    </row>
    <row r="17" spans="1:13" ht="30" customHeight="1">
      <c r="A17" s="21" t="s">
        <v>42</v>
      </c>
      <c r="B17" s="6">
        <v>2628610.36481</v>
      </c>
      <c r="C17" s="6">
        <v>2959958.2862</v>
      </c>
      <c r="D17" s="7">
        <v>12.60544072357982</v>
      </c>
      <c r="E17" s="16">
        <v>18.057278894384833</v>
      </c>
      <c r="F17" s="6">
        <v>31734657.88608</v>
      </c>
      <c r="G17" s="6">
        <v>26851530.45047</v>
      </c>
      <c r="H17" s="7">
        <v>-15.387364354578157</v>
      </c>
      <c r="I17" s="16">
        <v>17.180937009281656</v>
      </c>
      <c r="J17" s="13">
        <v>31734657.88608</v>
      </c>
      <c r="K17" s="13">
        <v>26851530.45047</v>
      </c>
      <c r="L17" s="14">
        <v>-15.387364354578157</v>
      </c>
      <c r="M17" s="15">
        <v>17.180937009281656</v>
      </c>
    </row>
    <row r="18" spans="1:13" s="5" customFormat="1" ht="39" customHeight="1" thickBot="1">
      <c r="A18" s="31" t="s">
        <v>29</v>
      </c>
      <c r="B18" s="32">
        <v>14124271.34104</v>
      </c>
      <c r="C18" s="32">
        <v>16392050.560399998</v>
      </c>
      <c r="D18" s="33">
        <v>16.055902386770605</v>
      </c>
      <c r="E18" s="32">
        <v>100</v>
      </c>
      <c r="F18" s="32">
        <v>165873446.99743</v>
      </c>
      <c r="G18" s="32">
        <v>156286763.84741998</v>
      </c>
      <c r="H18" s="33">
        <v>-5.779516446751452</v>
      </c>
      <c r="I18" s="32">
        <v>100</v>
      </c>
      <c r="J18" s="34">
        <v>165873446.99743</v>
      </c>
      <c r="K18" s="34">
        <v>156286763.84741998</v>
      </c>
      <c r="L18" s="35">
        <v>-5.779516446751452</v>
      </c>
      <c r="M18" s="36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5" customHeight="1">
      <c r="A1" s="104" t="s">
        <v>55</v>
      </c>
      <c r="B1" s="105"/>
      <c r="C1" s="105"/>
      <c r="D1" s="105"/>
      <c r="E1" s="105"/>
      <c r="F1" s="105"/>
      <c r="G1" s="105"/>
      <c r="H1" s="106"/>
    </row>
    <row r="2" spans="1:8" ht="15" customHeight="1">
      <c r="A2" s="107" t="s">
        <v>56</v>
      </c>
      <c r="B2" s="108"/>
      <c r="C2" s="108"/>
      <c r="D2" s="108"/>
      <c r="E2" s="108"/>
      <c r="F2" s="108"/>
      <c r="G2" s="108"/>
      <c r="H2" s="109"/>
    </row>
    <row r="3" spans="1:8" ht="15" customHeight="1">
      <c r="A3" s="107"/>
      <c r="B3" s="108"/>
      <c r="C3" s="108"/>
      <c r="D3" s="108"/>
      <c r="E3" s="108"/>
      <c r="F3" s="108"/>
      <c r="G3" s="108"/>
      <c r="H3" s="109"/>
    </row>
    <row r="4" spans="1:8" ht="15" customHeight="1">
      <c r="A4" s="62" t="s">
        <v>57</v>
      </c>
      <c r="B4" s="85"/>
      <c r="C4" s="85"/>
      <c r="D4" s="86"/>
      <c r="E4" s="86"/>
      <c r="F4" s="86"/>
      <c r="G4" s="86"/>
      <c r="H4" s="94" t="s">
        <v>58</v>
      </c>
    </row>
    <row r="5" spans="1:8" ht="15" customHeight="1">
      <c r="A5" s="63" t="s">
        <v>59</v>
      </c>
      <c r="B5" s="110" t="s">
        <v>85</v>
      </c>
      <c r="C5" s="111"/>
      <c r="D5" s="110" t="s">
        <v>86</v>
      </c>
      <c r="E5" s="111"/>
      <c r="F5" s="110" t="s">
        <v>87</v>
      </c>
      <c r="G5" s="111"/>
      <c r="H5" s="64" t="s">
        <v>60</v>
      </c>
    </row>
    <row r="6" spans="1:8" ht="15" customHeight="1">
      <c r="A6" s="63"/>
      <c r="B6" s="65" t="s">
        <v>58</v>
      </c>
      <c r="C6" s="65" t="s">
        <v>61</v>
      </c>
      <c r="D6" s="65" t="s">
        <v>58</v>
      </c>
      <c r="E6" s="65" t="s">
        <v>61</v>
      </c>
      <c r="F6" s="65" t="s">
        <v>58</v>
      </c>
      <c r="G6" s="65" t="s">
        <v>61</v>
      </c>
      <c r="H6" s="66" t="s">
        <v>88</v>
      </c>
    </row>
    <row r="7" spans="1:8" ht="15" customHeight="1">
      <c r="A7" s="67" t="s">
        <v>62</v>
      </c>
      <c r="B7" s="68">
        <v>208989714.79000002</v>
      </c>
      <c r="C7" s="68">
        <f>B7</f>
        <v>208989714.79000002</v>
      </c>
      <c r="D7" s="68">
        <v>196083319.12999997</v>
      </c>
      <c r="E7" s="68">
        <f>D7</f>
        <v>196083319.12999997</v>
      </c>
      <c r="F7" s="69">
        <v>205303424.79000002</v>
      </c>
      <c r="G7" s="68">
        <f>F7</f>
        <v>205303424.79000002</v>
      </c>
      <c r="H7" s="70">
        <f>((F7-D7)/D7)*100</f>
        <v>4.702136673791859</v>
      </c>
    </row>
    <row r="8" spans="1:8" ht="15" customHeight="1">
      <c r="A8" s="67" t="s">
        <v>63</v>
      </c>
      <c r="B8" s="68">
        <v>198515662.27</v>
      </c>
      <c r="C8" s="68">
        <f>C7+B8</f>
        <v>407505377.06000006</v>
      </c>
      <c r="D8" s="68">
        <v>189307401.81999996</v>
      </c>
      <c r="E8" s="68">
        <f aca="true" t="shared" si="0" ref="E8:E18">E7+D8</f>
        <v>385390720.9499999</v>
      </c>
      <c r="F8" s="71">
        <v>191454577.55999997</v>
      </c>
      <c r="G8" s="68">
        <f>G7+F8</f>
        <v>396758002.35</v>
      </c>
      <c r="H8" s="70">
        <f>((F8-D8)/D8)*100</f>
        <v>1.1342270399134307</v>
      </c>
    </row>
    <row r="9" spans="1:8" ht="15" customHeight="1">
      <c r="A9" s="67" t="s">
        <v>64</v>
      </c>
      <c r="B9" s="68">
        <v>227928042.41000003</v>
      </c>
      <c r="C9" s="68">
        <f aca="true" t="shared" si="1" ref="C9:C18">C8+B9</f>
        <v>635433419.47</v>
      </c>
      <c r="D9" s="68">
        <v>218121485.48000005</v>
      </c>
      <c r="E9" s="68">
        <f t="shared" si="0"/>
        <v>603512206.43</v>
      </c>
      <c r="F9" s="71">
        <v>181798415.72000003</v>
      </c>
      <c r="G9" s="68">
        <f>G8+F9</f>
        <v>578556418.07</v>
      </c>
      <c r="H9" s="70">
        <f>((F9-D9)/D9)*100</f>
        <v>-16.65267851998493</v>
      </c>
    </row>
    <row r="10" spans="1:8" ht="15" customHeight="1">
      <c r="A10" s="67" t="s">
        <v>65</v>
      </c>
      <c r="B10" s="68">
        <v>207318611.35999995</v>
      </c>
      <c r="C10" s="68">
        <f t="shared" si="1"/>
        <v>842752030.8299999</v>
      </c>
      <c r="D10" s="68">
        <v>207157980.89</v>
      </c>
      <c r="E10" s="68">
        <f t="shared" si="0"/>
        <v>810670187.3199999</v>
      </c>
      <c r="F10" s="71">
        <v>120918949.15999998</v>
      </c>
      <c r="G10" s="68">
        <f aca="true" t="shared" si="2" ref="G10:G15">G9+F10</f>
        <v>699475367.23</v>
      </c>
      <c r="H10" s="70">
        <f aca="true" t="shared" si="3" ref="H10:H15">((F10-D10)/D10)*100</f>
        <v>-41.62959658107142</v>
      </c>
    </row>
    <row r="11" spans="1:8" ht="15" customHeight="1">
      <c r="A11" s="67" t="s">
        <v>66</v>
      </c>
      <c r="B11" s="68">
        <v>227388143.35999998</v>
      </c>
      <c r="C11" s="68">
        <f t="shared" si="1"/>
        <v>1070140174.1899999</v>
      </c>
      <c r="D11" s="68">
        <v>243589314.93999997</v>
      </c>
      <c r="E11" s="68">
        <f t="shared" si="0"/>
        <v>1054259502.2599999</v>
      </c>
      <c r="F11" s="71">
        <v>125680841.35</v>
      </c>
      <c r="G11" s="68">
        <f t="shared" si="2"/>
        <v>825156208.58</v>
      </c>
      <c r="H11" s="70">
        <f t="shared" si="3"/>
        <v>-48.4046164418348</v>
      </c>
    </row>
    <row r="12" spans="1:8" ht="15" customHeight="1">
      <c r="A12" s="67" t="s">
        <v>67</v>
      </c>
      <c r="B12" s="68">
        <v>205835417.32999998</v>
      </c>
      <c r="C12" s="68">
        <f t="shared" si="1"/>
        <v>1275975591.52</v>
      </c>
      <c r="D12" s="68">
        <v>152581020.14</v>
      </c>
      <c r="E12" s="68">
        <f t="shared" si="0"/>
        <v>1206840522.3999999</v>
      </c>
      <c r="F12" s="71">
        <v>182303053.81</v>
      </c>
      <c r="G12" s="68">
        <f t="shared" si="2"/>
        <v>1007459262.3900001</v>
      </c>
      <c r="H12" s="70">
        <f t="shared" si="3"/>
        <v>19.479509078343234</v>
      </c>
    </row>
    <row r="13" spans="1:8" ht="15" customHeight="1">
      <c r="A13" s="67" t="s">
        <v>68</v>
      </c>
      <c r="B13" s="68">
        <v>201793190.38999996</v>
      </c>
      <c r="C13" s="68">
        <f t="shared" si="1"/>
        <v>1477768781.9099998</v>
      </c>
      <c r="D13" s="68">
        <v>207771114.23000002</v>
      </c>
      <c r="E13" s="68">
        <f t="shared" si="0"/>
        <v>1414611636.6299999</v>
      </c>
      <c r="F13" s="71">
        <v>216248015.43</v>
      </c>
      <c r="G13" s="68">
        <f t="shared" si="2"/>
        <v>1223707277.8200002</v>
      </c>
      <c r="H13" s="70">
        <f t="shared" si="3"/>
        <v>4.079922866763935</v>
      </c>
    </row>
    <row r="14" spans="1:8" ht="15" customHeight="1">
      <c r="A14" s="67" t="s">
        <v>69</v>
      </c>
      <c r="B14" s="68">
        <v>202315182.73</v>
      </c>
      <c r="C14" s="68">
        <f t="shared" si="1"/>
        <v>1680083964.6399999</v>
      </c>
      <c r="D14" s="68">
        <v>189303620.89999998</v>
      </c>
      <c r="E14" s="68">
        <f t="shared" si="0"/>
        <v>1603915257.5299997</v>
      </c>
      <c r="F14" s="71">
        <v>194747322.51999998</v>
      </c>
      <c r="G14" s="68">
        <f t="shared" si="2"/>
        <v>1418454600.3400002</v>
      </c>
      <c r="H14" s="70">
        <f t="shared" si="3"/>
        <v>2.875645798067249</v>
      </c>
    </row>
    <row r="15" spans="1:8" ht="15" customHeight="1">
      <c r="A15" s="67" t="s">
        <v>70</v>
      </c>
      <c r="B15" s="72">
        <v>215342844.53</v>
      </c>
      <c r="C15" s="68">
        <f t="shared" si="1"/>
        <v>1895426809.1699998</v>
      </c>
      <c r="D15" s="68">
        <v>209996823.50999996</v>
      </c>
      <c r="E15" s="68">
        <f t="shared" si="0"/>
        <v>1813912081.0399997</v>
      </c>
      <c r="F15" s="69">
        <v>240149396.15</v>
      </c>
      <c r="G15" s="68">
        <f t="shared" si="2"/>
        <v>1658603996.4900002</v>
      </c>
      <c r="H15" s="70">
        <f t="shared" si="3"/>
        <v>14.358585113819206</v>
      </c>
    </row>
    <row r="16" spans="1:8" ht="15" customHeight="1">
      <c r="A16" s="67" t="s">
        <v>71</v>
      </c>
      <c r="B16" s="68">
        <v>223287932.34</v>
      </c>
      <c r="C16" s="68">
        <f t="shared" si="1"/>
        <v>2118714741.5099998</v>
      </c>
      <c r="D16" s="68">
        <v>209161172.29000005</v>
      </c>
      <c r="E16" s="68">
        <f t="shared" si="0"/>
        <v>2023073253.3299997</v>
      </c>
      <c r="F16" s="71">
        <v>252286008.91000003</v>
      </c>
      <c r="G16" s="68">
        <f>G15+F16</f>
        <v>1910890005.4000003</v>
      </c>
      <c r="H16" s="70">
        <f>((F16-D16)/D16)*100</f>
        <v>20.617993362653266</v>
      </c>
    </row>
    <row r="17" spans="1:8" ht="15" customHeight="1">
      <c r="A17" s="67" t="s">
        <v>72</v>
      </c>
      <c r="B17" s="68">
        <v>234500437.29000002</v>
      </c>
      <c r="C17" s="68">
        <f t="shared" si="1"/>
        <v>2353215178.7999997</v>
      </c>
      <c r="D17" s="73">
        <v>220662398.8</v>
      </c>
      <c r="E17" s="68">
        <f t="shared" si="0"/>
        <v>2243735652.1299996</v>
      </c>
      <c r="F17" s="71">
        <v>240696873.47</v>
      </c>
      <c r="G17" s="68">
        <f>G16+F17</f>
        <v>2151586878.8700004</v>
      </c>
      <c r="H17" s="70">
        <f>((F17-D17)/D17)*100</f>
        <v>9.079242670681955</v>
      </c>
    </row>
    <row r="18" spans="1:8" ht="15" customHeight="1">
      <c r="A18" s="67" t="s">
        <v>73</v>
      </c>
      <c r="B18" s="68">
        <v>190414860.88999996</v>
      </c>
      <c r="C18" s="68">
        <f t="shared" si="1"/>
        <v>2543630039.6899996</v>
      </c>
      <c r="D18" s="68">
        <v>189595065.42000002</v>
      </c>
      <c r="E18" s="68">
        <f t="shared" si="0"/>
        <v>2433330717.5499997</v>
      </c>
      <c r="F18" s="68">
        <v>249883889.77999994</v>
      </c>
      <c r="G18" s="68">
        <f>G17+F18</f>
        <v>2401470768.65</v>
      </c>
      <c r="H18" s="70">
        <f>((F18-D18)/D18)*100</f>
        <v>31.798730745679087</v>
      </c>
    </row>
    <row r="19" spans="1:8" ht="15" customHeight="1" thickBot="1">
      <c r="A19" s="74" t="s">
        <v>74</v>
      </c>
      <c r="B19" s="75">
        <f>SUM(B7:B18)</f>
        <v>2543630039.6899996</v>
      </c>
      <c r="C19" s="76"/>
      <c r="D19" s="75">
        <f>SUM(D7:D18)</f>
        <v>2433330717.5499997</v>
      </c>
      <c r="E19" s="77"/>
      <c r="F19" s="75">
        <f>SUM(F7:F18)</f>
        <v>2401470768.65</v>
      </c>
      <c r="G19" s="77"/>
      <c r="H19" s="78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5" r:id="rId2"/>
  <customProperties>
    <customPr name="EpmWorksheetKeyString_GUID" r:id="rId3"/>
  </customProperties>
  <ignoredErrors>
    <ignoredError sqref="B5:G5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2021-01-05T13:42:04Z</cp:lastPrinted>
  <dcterms:created xsi:type="dcterms:W3CDTF">2010-11-12T12:53:26Z</dcterms:created>
  <dcterms:modified xsi:type="dcterms:W3CDTF">2021-01-05T14:56:54Z</dcterms:modified>
  <cp:category/>
  <cp:version/>
  <cp:contentType/>
  <cp:contentStatus/>
</cp:coreProperties>
</file>